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 count" sheetId="1" state="visible" r:id="rId1"/>
    <sheet xmlns:r="http://schemas.openxmlformats.org/officeDocument/2006/relationships" name="Summary" sheetId="2" state="visible" r:id="rId2"/>
    <sheet xmlns:r="http://schemas.openxmlformats.org/officeDocument/2006/relationships" name="How to use thi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1A1D21"/>
      </patternFill>
    </fill>
    <fill>
      <patternFill patternType="solid">
        <fgColor rgb="00FFF3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2" fontId="0" fillId="0" borderId="0" pivotButton="0" quotePrefix="0" xfId="0"/>
    <xf numFmtId="4" fontId="0" fillId="0" borderId="0" pivotButton="0" quotePrefix="0" xfId="0"/>
    <xf numFmtId="164" fontId="0" fillId="0" borderId="0" pivotButton="0" quotePrefix="0" xfId="0"/>
    <xf numFmtId="0" fontId="2" fillId="0" borderId="0" pivotButton="0" quotePrefix="0" xfId="0"/>
    <xf numFmtId="4" fontId="0" fillId="3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8" customWidth="1" min="3" max="3"/>
    <col width="14" customWidth="1" min="4" max="4"/>
    <col width="14" customWidth="1" min="5" max="5"/>
    <col width="10" customWidth="1" min="6" max="6"/>
    <col width="10" customWidth="1" min="7" max="7"/>
    <col width="10" customWidth="1" min="8" max="8"/>
    <col width="10" customWidth="1" min="9" max="9"/>
    <col width="13" customWidth="1" min="10" max="10"/>
    <col width="16" customWidth="1" min="11" max="11"/>
    <col width="8" customWidth="1" min="12" max="12"/>
  </cols>
  <sheetData>
    <row r="1" ht="30" customHeight="1">
      <c r="A1" s="1" t="inlineStr">
        <is>
          <t>Category</t>
        </is>
      </c>
      <c r="B1" s="1" t="inlineStr">
        <is>
          <t>Product</t>
        </is>
      </c>
      <c r="C1" s="1" t="inlineStr">
        <is>
          <t>Unit</t>
        </is>
      </c>
      <c r="D1" s="1" t="inlineStr">
        <is>
          <t>Cost price ex VAT (£)</t>
        </is>
      </c>
      <c r="E1" s="1" t="inlineStr">
        <is>
          <t>Sell price inc VAT (£)</t>
        </is>
      </c>
      <c r="F1" s="1" t="inlineStr">
        <is>
          <t>Opening count</t>
        </is>
      </c>
      <c r="G1" s="1" t="inlineStr">
        <is>
          <t>Delivered</t>
        </is>
      </c>
      <c r="H1" s="1" t="inlineStr">
        <is>
          <t>Closing count</t>
        </is>
      </c>
      <c r="I1" s="1" t="inlineStr">
        <is>
          <t>Consumed</t>
        </is>
      </c>
      <c r="J1" s="1" t="inlineStr">
        <is>
          <t>Cost of sales (£)</t>
        </is>
      </c>
      <c r="K1" s="1" t="inlineStr">
        <is>
          <t>Expected revenue ex VAT (£)</t>
        </is>
      </c>
      <c r="L1" s="1" t="inlineStr">
        <is>
          <t>GP%</t>
        </is>
      </c>
    </row>
    <row r="2">
      <c r="A2" t="inlineStr">
        <is>
          <t>Draught</t>
        </is>
      </c>
      <c r="B2" t="inlineStr">
        <is>
          <t>Lager 4% (50L keg = 88 pints)</t>
        </is>
      </c>
      <c r="C2" t="inlineStr">
        <is>
          <t>pint</t>
        </is>
      </c>
      <c r="D2" s="2" t="n">
        <v>1.85</v>
      </c>
      <c r="E2" s="2" t="n">
        <v>5.1</v>
      </c>
      <c r="F2" t="n">
        <v>96</v>
      </c>
      <c r="G2" t="n">
        <v>88</v>
      </c>
      <c r="H2" t="n">
        <v>102</v>
      </c>
      <c r="I2">
        <f>IF(AND(F2="",G2="",H2=""),"",N(F2)+N(G2)-N(H2))</f>
        <v/>
      </c>
      <c r="J2" s="3">
        <f>IF(I2="","",I2*N(D2))</f>
        <v/>
      </c>
      <c r="K2" s="3">
        <f>IF(I2="","",I2*N(E2)/1.2)</f>
        <v/>
      </c>
      <c r="L2" s="4">
        <f>IF(OR(K2="",K2=0),"",(K2-J2)/K2)</f>
        <v/>
      </c>
    </row>
    <row r="3">
      <c r="A3" t="inlineStr">
        <is>
          <t>Draught</t>
        </is>
      </c>
      <c r="B3" t="inlineStr">
        <is>
          <t>Cask bitter (firkin = 72 pints)</t>
        </is>
      </c>
      <c r="C3" t="inlineStr">
        <is>
          <t>pint</t>
        </is>
      </c>
      <c r="D3" s="2" t="n">
        <v>1.6</v>
      </c>
      <c r="E3" s="2" t="n">
        <v>4.4</v>
      </c>
      <c r="F3" t="n">
        <v>40</v>
      </c>
      <c r="G3" t="n">
        <v>72</v>
      </c>
      <c r="H3" t="n">
        <v>38</v>
      </c>
      <c r="I3">
        <f>IF(AND(F3="",G3="",H3=""),"",N(F3)+N(G3)-N(H3))</f>
        <v/>
      </c>
      <c r="J3" s="3">
        <f>IF(I3="","",I3*N(D3))</f>
        <v/>
      </c>
      <c r="K3" s="3">
        <f>IF(I3="","",I3*N(E3)/1.2)</f>
        <v/>
      </c>
      <c r="L3" s="4">
        <f>IF(OR(K3="",K3=0),"",(K3-J3)/K3)</f>
        <v/>
      </c>
    </row>
    <row r="4">
      <c r="A4" t="inlineStr">
        <is>
          <t>Spirits</t>
        </is>
      </c>
      <c r="B4" t="inlineStr">
        <is>
          <t>Vodka 70cl (= 28 x 25ml)</t>
        </is>
      </c>
      <c r="C4" t="inlineStr">
        <is>
          <t>25ml</t>
        </is>
      </c>
      <c r="D4" s="2" t="n">
        <v>0.55</v>
      </c>
      <c r="E4" s="2" t="n">
        <v>3.2</v>
      </c>
      <c r="F4" t="n">
        <v>42</v>
      </c>
      <c r="G4" t="n">
        <v>28</v>
      </c>
      <c r="H4" t="n">
        <v>31</v>
      </c>
      <c r="I4">
        <f>IF(AND(F4="",G4="",H4=""),"",N(F4)+N(G4)-N(H4))</f>
        <v/>
      </c>
      <c r="J4" s="3">
        <f>IF(I4="","",I4*N(D4))</f>
        <v/>
      </c>
      <c r="K4" s="3">
        <f>IF(I4="","",I4*N(E4)/1.2)</f>
        <v/>
      </c>
      <c r="L4" s="4">
        <f>IF(OR(K4="",K4=0),"",(K4-J4)/K4)</f>
        <v/>
      </c>
    </row>
    <row r="5">
      <c r="A5" t="inlineStr">
        <is>
          <t>Spirits</t>
        </is>
      </c>
      <c r="B5" t="inlineStr">
        <is>
          <t>Gin 70cl (= 28 x 25ml)</t>
        </is>
      </c>
      <c r="C5" t="inlineStr">
        <is>
          <t>25ml</t>
        </is>
      </c>
      <c r="D5" s="2" t="n">
        <v>0.68</v>
      </c>
      <c r="E5" s="2" t="n">
        <v>3.6</v>
      </c>
      <c r="F5" t="n">
        <v>30</v>
      </c>
      <c r="G5" t="n">
        <v>0</v>
      </c>
      <c r="H5" t="n">
        <v>12</v>
      </c>
      <c r="I5">
        <f>IF(AND(F5="",G5="",H5=""),"",N(F5)+N(G5)-N(H5))</f>
        <v/>
      </c>
      <c r="J5" s="3">
        <f>IF(I5="","",I5*N(D5))</f>
        <v/>
      </c>
      <c r="K5" s="3">
        <f>IF(I5="","",I5*N(E5)/1.2)</f>
        <v/>
      </c>
      <c r="L5" s="4">
        <f>IF(OR(K5="",K5=0),"",(K5-J5)/K5)</f>
        <v/>
      </c>
    </row>
    <row r="6">
      <c r="A6" t="inlineStr">
        <is>
          <t>Bottles/cans</t>
        </is>
      </c>
      <c r="B6" t="inlineStr">
        <is>
          <t>Premium lager 330ml</t>
        </is>
      </c>
      <c r="C6" t="inlineStr">
        <is>
          <t>bottle</t>
        </is>
      </c>
      <c r="D6" s="2" t="n">
        <v>1.05</v>
      </c>
      <c r="E6" s="2" t="n">
        <v>4.2</v>
      </c>
      <c r="F6" t="n">
        <v>48</v>
      </c>
      <c r="G6" t="n">
        <v>24</v>
      </c>
      <c r="H6" t="n">
        <v>30</v>
      </c>
      <c r="I6">
        <f>IF(AND(F6="",G6="",H6=""),"",N(F6)+N(G6)-N(H6))</f>
        <v/>
      </c>
      <c r="J6" s="3">
        <f>IF(I6="","",I6*N(D6))</f>
        <v/>
      </c>
      <c r="K6" s="3">
        <f>IF(I6="","",I6*N(E6)/1.2)</f>
        <v/>
      </c>
      <c r="L6" s="4">
        <f>IF(OR(K6="",K6=0),"",(K6-J6)/K6)</f>
        <v/>
      </c>
    </row>
    <row r="7">
      <c r="A7" t="inlineStr">
        <is>
          <t>Wine</t>
        </is>
      </c>
      <c r="B7" t="inlineStr">
        <is>
          <t>House white 75cl (= 4 x 175ml)</t>
        </is>
      </c>
      <c r="C7" t="inlineStr">
        <is>
          <t>175ml</t>
        </is>
      </c>
      <c r="D7" s="2" t="n">
        <v>1.3</v>
      </c>
      <c r="E7" s="2" t="n">
        <v>5.5</v>
      </c>
      <c r="F7" t="n">
        <v>18</v>
      </c>
      <c r="G7" t="n">
        <v>16</v>
      </c>
      <c r="H7" t="n">
        <v>11</v>
      </c>
      <c r="I7">
        <f>IF(AND(F7="",G7="",H7=""),"",N(F7)+N(G7)-N(H7))</f>
        <v/>
      </c>
      <c r="J7" s="3">
        <f>IF(I7="","",I7*N(D7))</f>
        <v/>
      </c>
      <c r="K7" s="3">
        <f>IF(I7="","",I7*N(E7)/1.2)</f>
        <v/>
      </c>
      <c r="L7" s="4">
        <f>IF(OR(K7="",K7=0),"",(K7-J7)/K7)</f>
        <v/>
      </c>
    </row>
    <row r="8">
      <c r="A8" t="inlineStr">
        <is>
          <t>Soft drinks</t>
        </is>
      </c>
      <c r="B8" t="inlineStr">
        <is>
          <t>Cola 200ml</t>
        </is>
      </c>
      <c r="C8" t="inlineStr">
        <is>
          <t>bottle</t>
        </is>
      </c>
      <c r="D8" s="2" t="n">
        <v>0.45</v>
      </c>
      <c r="E8" s="2" t="n">
        <v>2.1</v>
      </c>
      <c r="F8" t="n">
        <v>60</v>
      </c>
      <c r="G8" t="n">
        <v>48</v>
      </c>
      <c r="H8" t="n">
        <v>55</v>
      </c>
      <c r="I8">
        <f>IF(AND(F8="",G8="",H8=""),"",N(F8)+N(G8)-N(H8))</f>
        <v/>
      </c>
      <c r="J8" s="3">
        <f>IF(I8="","",I8*N(D8))</f>
        <v/>
      </c>
      <c r="K8" s="3">
        <f>IF(I8="","",I8*N(E8)/1.2)</f>
        <v/>
      </c>
      <c r="L8" s="4">
        <f>IF(OR(K8="",K8=0),"",(K8-J8)/K8)</f>
        <v/>
      </c>
    </row>
    <row r="9">
      <c r="D9" s="2" t="n"/>
      <c r="E9" s="2" t="n"/>
      <c r="I9">
        <f>IF(AND(F9="",G9="",H9=""),"",N(F9)+N(G9)-N(H9))</f>
        <v/>
      </c>
      <c r="J9" s="3">
        <f>IF(I9="","",I9*N(D9))</f>
        <v/>
      </c>
      <c r="K9" s="3">
        <f>IF(I9="","",I9*N(E9)/1.2)</f>
        <v/>
      </c>
      <c r="L9" s="4">
        <f>IF(OR(K9="",K9=0),"",(K9-J9)/K9)</f>
        <v/>
      </c>
    </row>
    <row r="10">
      <c r="D10" s="2" t="n"/>
      <c r="E10" s="2" t="n"/>
      <c r="I10">
        <f>IF(AND(F10="",G10="",H10=""),"",N(F10)+N(G10)-N(H10))</f>
        <v/>
      </c>
      <c r="J10" s="3">
        <f>IF(I10="","",I10*N(D10))</f>
        <v/>
      </c>
      <c r="K10" s="3">
        <f>IF(I10="","",I10*N(E10)/1.2)</f>
        <v/>
      </c>
      <c r="L10" s="4">
        <f>IF(OR(K10="",K10=0),"",(K10-J10)/K10)</f>
        <v/>
      </c>
    </row>
    <row r="11">
      <c r="D11" s="2" t="n"/>
      <c r="E11" s="2" t="n"/>
      <c r="I11">
        <f>IF(AND(F11="",G11="",H11=""),"",N(F11)+N(G11)-N(H11))</f>
        <v/>
      </c>
      <c r="J11" s="3">
        <f>IF(I11="","",I11*N(D11))</f>
        <v/>
      </c>
      <c r="K11" s="3">
        <f>IF(I11="","",I11*N(E11)/1.2)</f>
        <v/>
      </c>
      <c r="L11" s="4">
        <f>IF(OR(K11="",K11=0),"",(K11-J11)/K11)</f>
        <v/>
      </c>
    </row>
    <row r="12">
      <c r="D12" s="2" t="n"/>
      <c r="E12" s="2" t="n"/>
      <c r="I12">
        <f>IF(AND(F12="",G12="",H12=""),"",N(F12)+N(G12)-N(H12))</f>
        <v/>
      </c>
      <c r="J12" s="3">
        <f>IF(I12="","",I12*N(D12))</f>
        <v/>
      </c>
      <c r="K12" s="3">
        <f>IF(I12="","",I12*N(E12)/1.2)</f>
        <v/>
      </c>
      <c r="L12" s="4">
        <f>IF(OR(K12="",K12=0),"",(K12-J12)/K12)</f>
        <v/>
      </c>
    </row>
    <row r="13">
      <c r="D13" s="2" t="n"/>
      <c r="E13" s="2" t="n"/>
      <c r="I13">
        <f>IF(AND(F13="",G13="",H13=""),"",N(F13)+N(G13)-N(H13))</f>
        <v/>
      </c>
      <c r="J13" s="3">
        <f>IF(I13="","",I13*N(D13))</f>
        <v/>
      </c>
      <c r="K13" s="3">
        <f>IF(I13="","",I13*N(E13)/1.2)</f>
        <v/>
      </c>
      <c r="L13" s="4">
        <f>IF(OR(K13="",K13=0),"",(K13-J13)/K13)</f>
        <v/>
      </c>
    </row>
    <row r="14">
      <c r="D14" s="2" t="n"/>
      <c r="E14" s="2" t="n"/>
      <c r="I14">
        <f>IF(AND(F14="",G14="",H14=""),"",N(F14)+N(G14)-N(H14))</f>
        <v/>
      </c>
      <c r="J14" s="3">
        <f>IF(I14="","",I14*N(D14))</f>
        <v/>
      </c>
      <c r="K14" s="3">
        <f>IF(I14="","",I14*N(E14)/1.2)</f>
        <v/>
      </c>
      <c r="L14" s="4">
        <f>IF(OR(K14="",K14=0),"",(K14-J14)/K14)</f>
        <v/>
      </c>
    </row>
    <row r="15">
      <c r="D15" s="2" t="n"/>
      <c r="E15" s="2" t="n"/>
      <c r="I15">
        <f>IF(AND(F15="",G15="",H15=""),"",N(F15)+N(G15)-N(H15))</f>
        <v/>
      </c>
      <c r="J15" s="3">
        <f>IF(I15="","",I15*N(D15))</f>
        <v/>
      </c>
      <c r="K15" s="3">
        <f>IF(I15="","",I15*N(E15)/1.2)</f>
        <v/>
      </c>
      <c r="L15" s="4">
        <f>IF(OR(K15="",K15=0),"",(K15-J15)/K15)</f>
        <v/>
      </c>
    </row>
    <row r="16">
      <c r="D16" s="2" t="n"/>
      <c r="E16" s="2" t="n"/>
      <c r="I16">
        <f>IF(AND(F16="",G16="",H16=""),"",N(F16)+N(G16)-N(H16))</f>
        <v/>
      </c>
      <c r="J16" s="3">
        <f>IF(I16="","",I16*N(D16))</f>
        <v/>
      </c>
      <c r="K16" s="3">
        <f>IF(I16="","",I16*N(E16)/1.2)</f>
        <v/>
      </c>
      <c r="L16" s="4">
        <f>IF(OR(K16="",K16=0),"",(K16-J16)/K16)</f>
        <v/>
      </c>
    </row>
    <row r="17">
      <c r="D17" s="2" t="n"/>
      <c r="E17" s="2" t="n"/>
      <c r="I17">
        <f>IF(AND(F17="",G17="",H17=""),"",N(F17)+N(G17)-N(H17))</f>
        <v/>
      </c>
      <c r="J17" s="3">
        <f>IF(I17="","",I17*N(D17))</f>
        <v/>
      </c>
      <c r="K17" s="3">
        <f>IF(I17="","",I17*N(E17)/1.2)</f>
        <v/>
      </c>
      <c r="L17" s="4">
        <f>IF(OR(K17="",K17=0),"",(K17-J17)/K17)</f>
        <v/>
      </c>
    </row>
    <row r="18">
      <c r="D18" s="2" t="n"/>
      <c r="E18" s="2" t="n"/>
      <c r="I18">
        <f>IF(AND(F18="",G18="",H18=""),"",N(F18)+N(G18)-N(H18))</f>
        <v/>
      </c>
      <c r="J18" s="3">
        <f>IF(I18="","",I18*N(D18))</f>
        <v/>
      </c>
      <c r="K18" s="3">
        <f>IF(I18="","",I18*N(E18)/1.2)</f>
        <v/>
      </c>
      <c r="L18" s="4">
        <f>IF(OR(K18="",K18=0),"",(K18-J18)/K18)</f>
        <v/>
      </c>
    </row>
    <row r="19">
      <c r="D19" s="2" t="n"/>
      <c r="E19" s="2" t="n"/>
      <c r="I19">
        <f>IF(AND(F19="",G19="",H19=""),"",N(F19)+N(G19)-N(H19))</f>
        <v/>
      </c>
      <c r="J19" s="3">
        <f>IF(I19="","",I19*N(D19))</f>
        <v/>
      </c>
      <c r="K19" s="3">
        <f>IF(I19="","",I19*N(E19)/1.2)</f>
        <v/>
      </c>
      <c r="L19" s="4">
        <f>IF(OR(K19="",K19=0),"",(K19-J19)/K19)</f>
        <v/>
      </c>
    </row>
    <row r="20">
      <c r="D20" s="2" t="n"/>
      <c r="E20" s="2" t="n"/>
      <c r="I20">
        <f>IF(AND(F20="",G20="",H20=""),"",N(F20)+N(G20)-N(H20))</f>
        <v/>
      </c>
      <c r="J20" s="3">
        <f>IF(I20="","",I20*N(D20))</f>
        <v/>
      </c>
      <c r="K20" s="3">
        <f>IF(I20="","",I20*N(E20)/1.2)</f>
        <v/>
      </c>
      <c r="L20" s="4">
        <f>IF(OR(K20="",K20=0),"",(K20-J20)/K20)</f>
        <v/>
      </c>
    </row>
    <row r="21">
      <c r="D21" s="2" t="n"/>
      <c r="E21" s="2" t="n"/>
      <c r="I21">
        <f>IF(AND(F21="",G21="",H21=""),"",N(F21)+N(G21)-N(H21))</f>
        <v/>
      </c>
      <c r="J21" s="3">
        <f>IF(I21="","",I21*N(D21))</f>
        <v/>
      </c>
      <c r="K21" s="3">
        <f>IF(I21="","",I21*N(E21)/1.2)</f>
        <v/>
      </c>
      <c r="L21" s="4">
        <f>IF(OR(K21="",K21=0),"",(K21-J21)/K21)</f>
        <v/>
      </c>
    </row>
    <row r="22">
      <c r="D22" s="2" t="n"/>
      <c r="E22" s="2" t="n"/>
      <c r="I22">
        <f>IF(AND(F22="",G22="",H22=""),"",N(F22)+N(G22)-N(H22))</f>
        <v/>
      </c>
      <c r="J22" s="3">
        <f>IF(I22="","",I22*N(D22))</f>
        <v/>
      </c>
      <c r="K22" s="3">
        <f>IF(I22="","",I22*N(E22)/1.2)</f>
        <v/>
      </c>
      <c r="L22" s="4">
        <f>IF(OR(K22="",K22=0),"",(K22-J22)/K22)</f>
        <v/>
      </c>
    </row>
    <row r="23">
      <c r="D23" s="2" t="n"/>
      <c r="E23" s="2" t="n"/>
      <c r="I23">
        <f>IF(AND(F23="",G23="",H23=""),"",N(F23)+N(G23)-N(H23))</f>
        <v/>
      </c>
      <c r="J23" s="3">
        <f>IF(I23="","",I23*N(D23))</f>
        <v/>
      </c>
      <c r="K23" s="3">
        <f>IF(I23="","",I23*N(E23)/1.2)</f>
        <v/>
      </c>
      <c r="L23" s="4">
        <f>IF(OR(K23="",K23=0),"",(K23-J23)/K23)</f>
        <v/>
      </c>
    </row>
    <row r="24">
      <c r="D24" s="2" t="n"/>
      <c r="E24" s="2" t="n"/>
      <c r="I24">
        <f>IF(AND(F24="",G24="",H24=""),"",N(F24)+N(G24)-N(H24))</f>
        <v/>
      </c>
      <c r="J24" s="3">
        <f>IF(I24="","",I24*N(D24))</f>
        <v/>
      </c>
      <c r="K24" s="3">
        <f>IF(I24="","",I24*N(E24)/1.2)</f>
        <v/>
      </c>
      <c r="L24" s="4">
        <f>IF(OR(K24="",K24=0),"",(K24-J24)/K24)</f>
        <v/>
      </c>
    </row>
    <row r="25">
      <c r="D25" s="2" t="n"/>
      <c r="E25" s="2" t="n"/>
      <c r="I25">
        <f>IF(AND(F25="",G25="",H25=""),"",N(F25)+N(G25)-N(H25))</f>
        <v/>
      </c>
      <c r="J25" s="3">
        <f>IF(I25="","",I25*N(D25))</f>
        <v/>
      </c>
      <c r="K25" s="3">
        <f>IF(I25="","",I25*N(E25)/1.2)</f>
        <v/>
      </c>
      <c r="L25" s="4">
        <f>IF(OR(K25="",K25=0),"",(K25-J25)/K25)</f>
        <v/>
      </c>
    </row>
    <row r="26">
      <c r="D26" s="2" t="n"/>
      <c r="E26" s="2" t="n"/>
      <c r="I26">
        <f>IF(AND(F26="",G26="",H26=""),"",N(F26)+N(G26)-N(H26))</f>
        <v/>
      </c>
      <c r="J26" s="3">
        <f>IF(I26="","",I26*N(D26))</f>
        <v/>
      </c>
      <c r="K26" s="3">
        <f>IF(I26="","",I26*N(E26)/1.2)</f>
        <v/>
      </c>
      <c r="L26" s="4">
        <f>IF(OR(K26="",K26=0),"",(K26-J26)/K26)</f>
        <v/>
      </c>
    </row>
    <row r="27">
      <c r="D27" s="2" t="n"/>
      <c r="E27" s="2" t="n"/>
      <c r="I27">
        <f>IF(AND(F27="",G27="",H27=""),"",N(F27)+N(G27)-N(H27))</f>
        <v/>
      </c>
      <c r="J27" s="3">
        <f>IF(I27="","",I27*N(D27))</f>
        <v/>
      </c>
      <c r="K27" s="3">
        <f>IF(I27="","",I27*N(E27)/1.2)</f>
        <v/>
      </c>
      <c r="L27" s="4">
        <f>IF(OR(K27="",K27=0),"",(K27-J27)/K27)</f>
        <v/>
      </c>
    </row>
    <row r="28">
      <c r="D28" s="2" t="n"/>
      <c r="E28" s="2" t="n"/>
      <c r="I28">
        <f>IF(AND(F28="",G28="",H28=""),"",N(F28)+N(G28)-N(H28))</f>
        <v/>
      </c>
      <c r="J28" s="3">
        <f>IF(I28="","",I28*N(D28))</f>
        <v/>
      </c>
      <c r="K28" s="3">
        <f>IF(I28="","",I28*N(E28)/1.2)</f>
        <v/>
      </c>
      <c r="L28" s="4">
        <f>IF(OR(K28="",K28=0),"",(K28-J28)/K28)</f>
        <v/>
      </c>
    </row>
    <row r="29">
      <c r="D29" s="2" t="n"/>
      <c r="E29" s="2" t="n"/>
      <c r="I29">
        <f>IF(AND(F29="",G29="",H29=""),"",N(F29)+N(G29)-N(H29))</f>
        <v/>
      </c>
      <c r="J29" s="3">
        <f>IF(I29="","",I29*N(D29))</f>
        <v/>
      </c>
      <c r="K29" s="3">
        <f>IF(I29="","",I29*N(E29)/1.2)</f>
        <v/>
      </c>
      <c r="L29" s="4">
        <f>IF(OR(K29="",K29=0),"",(K29-J29)/K29)</f>
        <v/>
      </c>
    </row>
    <row r="30">
      <c r="D30" s="2" t="n"/>
      <c r="E30" s="2" t="n"/>
      <c r="I30">
        <f>IF(AND(F30="",G30="",H30=""),"",N(F30)+N(G30)-N(H30))</f>
        <v/>
      </c>
      <c r="J30" s="3">
        <f>IF(I30="","",I30*N(D30))</f>
        <v/>
      </c>
      <c r="K30" s="3">
        <f>IF(I30="","",I30*N(E30)/1.2)</f>
        <v/>
      </c>
      <c r="L30" s="4">
        <f>IF(OR(K30="",K30=0),"",(K30-J30)/K30)</f>
        <v/>
      </c>
    </row>
    <row r="31">
      <c r="D31" s="2" t="n"/>
      <c r="E31" s="2" t="n"/>
      <c r="I31">
        <f>IF(AND(F31="",G31="",H31=""),"",N(F31)+N(G31)-N(H31))</f>
        <v/>
      </c>
      <c r="J31" s="3">
        <f>IF(I31="","",I31*N(D31))</f>
        <v/>
      </c>
      <c r="K31" s="3">
        <f>IF(I31="","",I31*N(E31)/1.2)</f>
        <v/>
      </c>
      <c r="L31" s="4">
        <f>IF(OR(K31="",K31=0),"",(K31-J31)/K31)</f>
        <v/>
      </c>
    </row>
    <row r="32">
      <c r="D32" s="2" t="n"/>
      <c r="E32" s="2" t="n"/>
      <c r="I32">
        <f>IF(AND(F32="",G32="",H32=""),"",N(F32)+N(G32)-N(H32))</f>
        <v/>
      </c>
      <c r="J32" s="3">
        <f>IF(I32="","",I32*N(D32))</f>
        <v/>
      </c>
      <c r="K32" s="3">
        <f>IF(I32="","",I32*N(E32)/1.2)</f>
        <v/>
      </c>
      <c r="L32" s="4">
        <f>IF(OR(K32="",K32=0),"",(K32-J32)/K32)</f>
        <v/>
      </c>
    </row>
    <row r="33">
      <c r="D33" s="2" t="n"/>
      <c r="E33" s="2" t="n"/>
      <c r="I33">
        <f>IF(AND(F33="",G33="",H33=""),"",N(F33)+N(G33)-N(H33))</f>
        <v/>
      </c>
      <c r="J33" s="3">
        <f>IF(I33="","",I33*N(D33))</f>
        <v/>
      </c>
      <c r="K33" s="3">
        <f>IF(I33="","",I33*N(E33)/1.2)</f>
        <v/>
      </c>
      <c r="L33" s="4">
        <f>IF(OR(K33="",K33=0),"",(K33-J33)/K33)</f>
        <v/>
      </c>
    </row>
    <row r="34">
      <c r="D34" s="2" t="n"/>
      <c r="E34" s="2" t="n"/>
      <c r="I34">
        <f>IF(AND(F34="",G34="",H34=""),"",N(F34)+N(G34)-N(H34))</f>
        <v/>
      </c>
      <c r="J34" s="3">
        <f>IF(I34="","",I34*N(D34))</f>
        <v/>
      </c>
      <c r="K34" s="3">
        <f>IF(I34="","",I34*N(E34)/1.2)</f>
        <v/>
      </c>
      <c r="L34" s="4">
        <f>IF(OR(K34="",K34=0),"",(K34-J34)/K34)</f>
        <v/>
      </c>
    </row>
    <row r="35">
      <c r="D35" s="2" t="n"/>
      <c r="E35" s="2" t="n"/>
      <c r="I35">
        <f>IF(AND(F35="",G35="",H35=""),"",N(F35)+N(G35)-N(H35))</f>
        <v/>
      </c>
      <c r="J35" s="3">
        <f>IF(I35="","",I35*N(D35))</f>
        <v/>
      </c>
      <c r="K35" s="3">
        <f>IF(I35="","",I35*N(E35)/1.2)</f>
        <v/>
      </c>
      <c r="L35" s="4">
        <f>IF(OR(K35="",K35=0),"",(K35-J35)/K35)</f>
        <v/>
      </c>
    </row>
    <row r="36">
      <c r="D36" s="2" t="n"/>
      <c r="E36" s="2" t="n"/>
      <c r="I36">
        <f>IF(AND(F36="",G36="",H36=""),"",N(F36)+N(G36)-N(H36))</f>
        <v/>
      </c>
      <c r="J36" s="3">
        <f>IF(I36="","",I36*N(D36))</f>
        <v/>
      </c>
      <c r="K36" s="3">
        <f>IF(I36="","",I36*N(E36)/1.2)</f>
        <v/>
      </c>
      <c r="L36" s="4">
        <f>IF(OR(K36="",K36=0),"",(K36-J36)/K36)</f>
        <v/>
      </c>
    </row>
    <row r="37">
      <c r="D37" s="2" t="n"/>
      <c r="E37" s="2" t="n"/>
      <c r="I37">
        <f>IF(AND(F37="",G37="",H37=""),"",N(F37)+N(G37)-N(H37))</f>
        <v/>
      </c>
      <c r="J37" s="3">
        <f>IF(I37="","",I37*N(D37))</f>
        <v/>
      </c>
      <c r="K37" s="3">
        <f>IF(I37="","",I37*N(E37)/1.2)</f>
        <v/>
      </c>
      <c r="L37" s="4">
        <f>IF(OR(K37="",K37=0),"",(K37-J37)/K37)</f>
        <v/>
      </c>
    </row>
    <row r="38">
      <c r="D38" s="2" t="n"/>
      <c r="E38" s="2" t="n"/>
      <c r="I38">
        <f>IF(AND(F38="",G38="",H38=""),"",N(F38)+N(G38)-N(H38))</f>
        <v/>
      </c>
      <c r="J38" s="3">
        <f>IF(I38="","",I38*N(D38))</f>
        <v/>
      </c>
      <c r="K38" s="3">
        <f>IF(I38="","",I38*N(E38)/1.2)</f>
        <v/>
      </c>
      <c r="L38" s="4">
        <f>IF(OR(K38="",K38=0),"",(K38-J38)/K38)</f>
        <v/>
      </c>
    </row>
    <row r="39">
      <c r="D39" s="2" t="n"/>
      <c r="E39" s="2" t="n"/>
      <c r="I39">
        <f>IF(AND(F39="",G39="",H39=""),"",N(F39)+N(G39)-N(H39))</f>
        <v/>
      </c>
      <c r="J39" s="3">
        <f>IF(I39="","",I39*N(D39))</f>
        <v/>
      </c>
      <c r="K39" s="3">
        <f>IF(I39="","",I39*N(E39)/1.2)</f>
        <v/>
      </c>
      <c r="L39" s="4">
        <f>IF(OR(K39="",K39=0),"",(K39-J39)/K39)</f>
        <v/>
      </c>
    </row>
    <row r="40">
      <c r="D40" s="2" t="n"/>
      <c r="E40" s="2" t="n"/>
      <c r="I40">
        <f>IF(AND(F40="",G40="",H40=""),"",N(F40)+N(G40)-N(H40))</f>
        <v/>
      </c>
      <c r="J40" s="3">
        <f>IF(I40="","",I40*N(D40))</f>
        <v/>
      </c>
      <c r="K40" s="3">
        <f>IF(I40="","",I40*N(E40)/1.2)</f>
        <v/>
      </c>
      <c r="L40" s="4">
        <f>IF(OR(K40="",K40=0),"",(K40-J40)/K40)</f>
        <v/>
      </c>
    </row>
    <row r="41">
      <c r="D41" s="2" t="n"/>
      <c r="E41" s="2" t="n"/>
      <c r="I41">
        <f>IF(AND(F41="",G41="",H41=""),"",N(F41)+N(G41)-N(H41))</f>
        <v/>
      </c>
      <c r="J41" s="3">
        <f>IF(I41="","",I41*N(D41))</f>
        <v/>
      </c>
      <c r="K41" s="3">
        <f>IF(I41="","",I41*N(E41)/1.2)</f>
        <v/>
      </c>
      <c r="L41" s="4">
        <f>IF(OR(K41="",K41=0),"",(K41-J41)/K41)</f>
        <v/>
      </c>
    </row>
    <row r="42">
      <c r="D42" s="2" t="n"/>
      <c r="E42" s="2" t="n"/>
      <c r="I42">
        <f>IF(AND(F42="",G42="",H42=""),"",N(F42)+N(G42)-N(H42))</f>
        <v/>
      </c>
      <c r="J42" s="3">
        <f>IF(I42="","",I42*N(D42))</f>
        <v/>
      </c>
      <c r="K42" s="3">
        <f>IF(I42="","",I42*N(E42)/1.2)</f>
        <v/>
      </c>
      <c r="L42" s="4">
        <f>IF(OR(K42="",K42=0),"",(K42-J42)/K42)</f>
        <v/>
      </c>
    </row>
    <row r="43">
      <c r="D43" s="2" t="n"/>
      <c r="E43" s="2" t="n"/>
      <c r="I43">
        <f>IF(AND(F43="",G43="",H43=""),"",N(F43)+N(G43)-N(H43))</f>
        <v/>
      </c>
      <c r="J43" s="3">
        <f>IF(I43="","",I43*N(D43))</f>
        <v/>
      </c>
      <c r="K43" s="3">
        <f>IF(I43="","",I43*N(E43)/1.2)</f>
        <v/>
      </c>
      <c r="L43" s="4">
        <f>IF(OR(K43="",K43=0),"",(K43-J43)/K43)</f>
        <v/>
      </c>
    </row>
    <row r="44">
      <c r="D44" s="2" t="n"/>
      <c r="E44" s="2" t="n"/>
      <c r="I44">
        <f>IF(AND(F44="",G44="",H44=""),"",N(F44)+N(G44)-N(H44))</f>
        <v/>
      </c>
      <c r="J44" s="3">
        <f>IF(I44="","",I44*N(D44))</f>
        <v/>
      </c>
      <c r="K44" s="3">
        <f>IF(I44="","",I44*N(E44)/1.2)</f>
        <v/>
      </c>
      <c r="L44" s="4">
        <f>IF(OR(K44="",K44=0),"",(K44-J44)/K44)</f>
        <v/>
      </c>
    </row>
    <row r="45">
      <c r="D45" s="2" t="n"/>
      <c r="E45" s="2" t="n"/>
      <c r="I45">
        <f>IF(AND(F45="",G45="",H45=""),"",N(F45)+N(G45)-N(H45))</f>
        <v/>
      </c>
      <c r="J45" s="3">
        <f>IF(I45="","",I45*N(D45))</f>
        <v/>
      </c>
      <c r="K45" s="3">
        <f>IF(I45="","",I45*N(E45)/1.2)</f>
        <v/>
      </c>
      <c r="L45" s="4">
        <f>IF(OR(K45="",K45=0),"",(K45-J45)/K45)</f>
        <v/>
      </c>
    </row>
    <row r="46">
      <c r="D46" s="2" t="n"/>
      <c r="E46" s="2" t="n"/>
      <c r="I46">
        <f>IF(AND(F46="",G46="",H46=""),"",N(F46)+N(G46)-N(H46))</f>
        <v/>
      </c>
      <c r="J46" s="3">
        <f>IF(I46="","",I46*N(D46))</f>
        <v/>
      </c>
      <c r="K46" s="3">
        <f>IF(I46="","",I46*N(E46)/1.2)</f>
        <v/>
      </c>
      <c r="L46" s="4">
        <f>IF(OR(K46="",K46=0),"",(K46-J46)/K46)</f>
        <v/>
      </c>
    </row>
    <row r="47">
      <c r="D47" s="2" t="n"/>
      <c r="E47" s="2" t="n"/>
      <c r="I47">
        <f>IF(AND(F47="",G47="",H47=""),"",N(F47)+N(G47)-N(H47))</f>
        <v/>
      </c>
      <c r="J47" s="3">
        <f>IF(I47="","",I47*N(D47))</f>
        <v/>
      </c>
      <c r="K47" s="3">
        <f>IF(I47="","",I47*N(E47)/1.2)</f>
        <v/>
      </c>
      <c r="L47" s="4">
        <f>IF(OR(K47="",K47=0),"",(K47-J47)/K47)</f>
        <v/>
      </c>
    </row>
    <row r="48">
      <c r="D48" s="2" t="n"/>
      <c r="E48" s="2" t="n"/>
      <c r="I48">
        <f>IF(AND(F48="",G48="",H48=""),"",N(F48)+N(G48)-N(H48))</f>
        <v/>
      </c>
      <c r="J48" s="3">
        <f>IF(I48="","",I48*N(D48))</f>
        <v/>
      </c>
      <c r="K48" s="3">
        <f>IF(I48="","",I48*N(E48)/1.2)</f>
        <v/>
      </c>
      <c r="L48" s="4">
        <f>IF(OR(K48="",K48=0),"",(K48-J48)/K48)</f>
        <v/>
      </c>
    </row>
    <row r="49">
      <c r="D49" s="2" t="n"/>
      <c r="E49" s="2" t="n"/>
      <c r="I49">
        <f>IF(AND(F49="",G49="",H49=""),"",N(F49)+N(G49)-N(H49))</f>
        <v/>
      </c>
      <c r="J49" s="3">
        <f>IF(I49="","",I49*N(D49))</f>
        <v/>
      </c>
      <c r="K49" s="3">
        <f>IF(I49="","",I49*N(E49)/1.2)</f>
        <v/>
      </c>
      <c r="L49" s="4">
        <f>IF(OR(K49="",K49=0),"",(K49-J49)/K49)</f>
        <v/>
      </c>
    </row>
    <row r="50">
      <c r="D50" s="2" t="n"/>
      <c r="E50" s="2" t="n"/>
      <c r="I50">
        <f>IF(AND(F50="",G50="",H50=""),"",N(F50)+N(G50)-N(H50))</f>
        <v/>
      </c>
      <c r="J50" s="3">
        <f>IF(I50="","",I50*N(D50))</f>
        <v/>
      </c>
      <c r="K50" s="3">
        <f>IF(I50="","",I50*N(E50)/1.2)</f>
        <v/>
      </c>
      <c r="L50" s="4">
        <f>IF(OR(K50="",K50=0),"",(K50-J50)/K50)</f>
        <v/>
      </c>
    </row>
    <row r="51">
      <c r="D51" s="2" t="n"/>
      <c r="E51" s="2" t="n"/>
      <c r="I51">
        <f>IF(AND(F51="",G51="",H51=""),"",N(F51)+N(G51)-N(H51))</f>
        <v/>
      </c>
      <c r="J51" s="3">
        <f>IF(I51="","",I51*N(D51))</f>
        <v/>
      </c>
      <c r="K51" s="3">
        <f>IF(I51="","",I51*N(E51)/1.2)</f>
        <v/>
      </c>
      <c r="L51" s="4">
        <f>IF(OR(K51="",K51=0),"",(K51-J51)/K51)</f>
        <v/>
      </c>
    </row>
    <row r="52">
      <c r="D52" s="2" t="n"/>
      <c r="E52" s="2" t="n"/>
      <c r="I52">
        <f>IF(AND(F52="",G52="",H52=""),"",N(F52)+N(G52)-N(H52))</f>
        <v/>
      </c>
      <c r="J52" s="3">
        <f>IF(I52="","",I52*N(D52))</f>
        <v/>
      </c>
      <c r="K52" s="3">
        <f>IF(I52="","",I52*N(E52)/1.2)</f>
        <v/>
      </c>
      <c r="L52" s="4">
        <f>IF(OR(K52="",K52=0),"",(K52-J52)/K52)</f>
        <v/>
      </c>
    </row>
    <row r="53">
      <c r="D53" s="2" t="n"/>
      <c r="E53" s="2" t="n"/>
      <c r="I53">
        <f>IF(AND(F53="",G53="",H53=""),"",N(F53)+N(G53)-N(H53))</f>
        <v/>
      </c>
      <c r="J53" s="3">
        <f>IF(I53="","",I53*N(D53))</f>
        <v/>
      </c>
      <c r="K53" s="3">
        <f>IF(I53="","",I53*N(E53)/1.2)</f>
        <v/>
      </c>
      <c r="L53" s="4">
        <f>IF(OR(K53="",K53=0),"",(K53-J53)/K53)</f>
        <v/>
      </c>
    </row>
    <row r="54">
      <c r="D54" s="2" t="n"/>
      <c r="E54" s="2" t="n"/>
      <c r="I54">
        <f>IF(AND(F54="",G54="",H54=""),"",N(F54)+N(G54)-N(H54))</f>
        <v/>
      </c>
      <c r="J54" s="3">
        <f>IF(I54="","",I54*N(D54))</f>
        <v/>
      </c>
      <c r="K54" s="3">
        <f>IF(I54="","",I54*N(E54)/1.2)</f>
        <v/>
      </c>
      <c r="L54" s="4">
        <f>IF(OR(K54="",K54=0),"",(K54-J54)/K54)</f>
        <v/>
      </c>
    </row>
    <row r="55">
      <c r="D55" s="2" t="n"/>
      <c r="E55" s="2" t="n"/>
      <c r="I55">
        <f>IF(AND(F55="",G55="",H55=""),"",N(F55)+N(G55)-N(H55))</f>
        <v/>
      </c>
      <c r="J55" s="3">
        <f>IF(I55="","",I55*N(D55))</f>
        <v/>
      </c>
      <c r="K55" s="3">
        <f>IF(I55="","",I55*N(E55)/1.2)</f>
        <v/>
      </c>
      <c r="L55" s="4">
        <f>IF(OR(K55="",K55=0),"",(K55-J55)/K55)</f>
        <v/>
      </c>
    </row>
    <row r="56">
      <c r="D56" s="2" t="n"/>
      <c r="E56" s="2" t="n"/>
      <c r="I56">
        <f>IF(AND(F56="",G56="",H56=""),"",N(F56)+N(G56)-N(H56))</f>
        <v/>
      </c>
      <c r="J56" s="3">
        <f>IF(I56="","",I56*N(D56))</f>
        <v/>
      </c>
      <c r="K56" s="3">
        <f>IF(I56="","",I56*N(E56)/1.2)</f>
        <v/>
      </c>
      <c r="L56" s="4">
        <f>IF(OR(K56="",K56=0),"",(K56-J56)/K56)</f>
        <v/>
      </c>
    </row>
    <row r="57">
      <c r="D57" s="2" t="n"/>
      <c r="E57" s="2" t="n"/>
      <c r="I57">
        <f>IF(AND(F57="",G57="",H57=""),"",N(F57)+N(G57)-N(H57))</f>
        <v/>
      </c>
      <c r="J57" s="3">
        <f>IF(I57="","",I57*N(D57))</f>
        <v/>
      </c>
      <c r="K57" s="3">
        <f>IF(I57="","",I57*N(E57)/1.2)</f>
        <v/>
      </c>
      <c r="L57" s="4">
        <f>IF(OR(K57="",K57=0),"",(K57-J57)/K57)</f>
        <v/>
      </c>
    </row>
    <row r="58">
      <c r="D58" s="2" t="n"/>
      <c r="E58" s="2" t="n"/>
      <c r="I58">
        <f>IF(AND(F58="",G58="",H58=""),"",N(F58)+N(G58)-N(H58))</f>
        <v/>
      </c>
      <c r="J58" s="3">
        <f>IF(I58="","",I58*N(D58))</f>
        <v/>
      </c>
      <c r="K58" s="3">
        <f>IF(I58="","",I58*N(E58)/1.2)</f>
        <v/>
      </c>
      <c r="L58" s="4">
        <f>IF(OR(K58="",K58=0),"",(K58-J58)/K58)</f>
        <v/>
      </c>
    </row>
    <row r="59">
      <c r="D59" s="2" t="n"/>
      <c r="E59" s="2" t="n"/>
      <c r="I59">
        <f>IF(AND(F59="",G59="",H59=""),"",N(F59)+N(G59)-N(H59))</f>
        <v/>
      </c>
      <c r="J59" s="3">
        <f>IF(I59="","",I59*N(D59))</f>
        <v/>
      </c>
      <c r="K59" s="3">
        <f>IF(I59="","",I59*N(E59)/1.2)</f>
        <v/>
      </c>
      <c r="L59" s="4">
        <f>IF(OR(K59="",K59=0),"",(K59-J59)/K59)</f>
        <v/>
      </c>
    </row>
    <row r="60">
      <c r="D60" s="2" t="n"/>
      <c r="E60" s="2" t="n"/>
      <c r="I60">
        <f>IF(AND(F60="",G60="",H60=""),"",N(F60)+N(G60)-N(H60))</f>
        <v/>
      </c>
      <c r="J60" s="3">
        <f>IF(I60="","",I60*N(D60))</f>
        <v/>
      </c>
      <c r="K60" s="3">
        <f>IF(I60="","",I60*N(E60)/1.2)</f>
        <v/>
      </c>
      <c r="L60" s="4">
        <f>IF(OR(K60="",K60=0),"",(K60-J60)/K60)</f>
        <v/>
      </c>
    </row>
    <row r="61">
      <c r="D61" s="2" t="n"/>
      <c r="E61" s="2" t="n"/>
      <c r="I61">
        <f>IF(AND(F61="",G61="",H61=""),"",N(F61)+N(G61)-N(H61))</f>
        <v/>
      </c>
      <c r="J61" s="3">
        <f>IF(I61="","",I61*N(D61))</f>
        <v/>
      </c>
      <c r="K61" s="3">
        <f>IF(I61="","",I61*N(E61)/1.2)</f>
        <v/>
      </c>
      <c r="L61" s="4">
        <f>IF(OR(K61="",K61=0),"",(K61-J61)/K61)</f>
        <v/>
      </c>
    </row>
    <row r="62">
      <c r="D62" s="2" t="n"/>
      <c r="E62" s="2" t="n"/>
      <c r="I62">
        <f>IF(AND(F62="",G62="",H62=""),"",N(F62)+N(G62)-N(H62))</f>
        <v/>
      </c>
      <c r="J62" s="3">
        <f>IF(I62="","",I62*N(D62))</f>
        <v/>
      </c>
      <c r="K62" s="3">
        <f>IF(I62="","",I62*N(E62)/1.2)</f>
        <v/>
      </c>
      <c r="L62" s="4">
        <f>IF(OR(K62="",K62=0),"",(K62-J62)/K62)</f>
        <v/>
      </c>
    </row>
    <row r="63">
      <c r="D63" s="2" t="n"/>
      <c r="E63" s="2" t="n"/>
      <c r="I63">
        <f>IF(AND(F63="",G63="",H63=""),"",N(F63)+N(G63)-N(H63))</f>
        <v/>
      </c>
      <c r="J63" s="3">
        <f>IF(I63="","",I63*N(D63))</f>
        <v/>
      </c>
      <c r="K63" s="3">
        <f>IF(I63="","",I63*N(E63)/1.2)</f>
        <v/>
      </c>
      <c r="L63" s="4">
        <f>IF(OR(K63="",K63=0),"",(K63-J63)/K63)</f>
        <v/>
      </c>
    </row>
    <row r="64">
      <c r="D64" s="2" t="n"/>
      <c r="E64" s="2" t="n"/>
      <c r="I64">
        <f>IF(AND(F64="",G64="",H64=""),"",N(F64)+N(G64)-N(H64))</f>
        <v/>
      </c>
      <c r="J64" s="3">
        <f>IF(I64="","",I64*N(D64))</f>
        <v/>
      </c>
      <c r="K64" s="3">
        <f>IF(I64="","",I64*N(E64)/1.2)</f>
        <v/>
      </c>
      <c r="L64" s="4">
        <f>IF(OR(K64="",K64=0),"",(K64-J64)/K64)</f>
        <v/>
      </c>
    </row>
    <row r="65">
      <c r="D65" s="2" t="n"/>
      <c r="E65" s="2" t="n"/>
      <c r="I65">
        <f>IF(AND(F65="",G65="",H65=""),"",N(F65)+N(G65)-N(H65))</f>
        <v/>
      </c>
      <c r="J65" s="3">
        <f>IF(I65="","",I65*N(D65))</f>
        <v/>
      </c>
      <c r="K65" s="3">
        <f>IF(I65="","",I65*N(E65)/1.2)</f>
        <v/>
      </c>
      <c r="L65" s="4">
        <f>IF(OR(K65="",K65=0),"",(K65-J65)/K65)</f>
        <v/>
      </c>
    </row>
    <row r="66">
      <c r="D66" s="2" t="n"/>
      <c r="E66" s="2" t="n"/>
      <c r="I66">
        <f>IF(AND(F66="",G66="",H66=""),"",N(F66)+N(G66)-N(H66))</f>
        <v/>
      </c>
      <c r="J66" s="3">
        <f>IF(I66="","",I66*N(D66))</f>
        <v/>
      </c>
      <c r="K66" s="3">
        <f>IF(I66="","",I66*N(E66)/1.2)</f>
        <v/>
      </c>
      <c r="L66" s="4">
        <f>IF(OR(K66="",K66=0),"",(K66-J66)/K66)</f>
        <v/>
      </c>
    </row>
    <row r="67">
      <c r="D67" s="2" t="n"/>
      <c r="E67" s="2" t="n"/>
      <c r="I67">
        <f>IF(AND(F67="",G67="",H67=""),"",N(F67)+N(G67)-N(H67))</f>
        <v/>
      </c>
      <c r="J67" s="3">
        <f>IF(I67="","",I67*N(D67))</f>
        <v/>
      </c>
      <c r="K67" s="3">
        <f>IF(I67="","",I67*N(E67)/1.2)</f>
        <v/>
      </c>
      <c r="L67" s="4">
        <f>IF(OR(K67="",K67=0),"",(K67-J67)/K67)</f>
        <v/>
      </c>
    </row>
    <row r="68">
      <c r="D68" s="2" t="n"/>
      <c r="E68" s="2" t="n"/>
      <c r="I68">
        <f>IF(AND(F68="",G68="",H68=""),"",N(F68)+N(G68)-N(H68))</f>
        <v/>
      </c>
      <c r="J68" s="3">
        <f>IF(I68="","",I68*N(D68))</f>
        <v/>
      </c>
      <c r="K68" s="3">
        <f>IF(I68="","",I68*N(E68)/1.2)</f>
        <v/>
      </c>
      <c r="L68" s="4">
        <f>IF(OR(K68="",K68=0),"",(K68-J68)/K68)</f>
        <v/>
      </c>
    </row>
    <row r="69">
      <c r="D69" s="2" t="n"/>
      <c r="E69" s="2" t="n"/>
      <c r="I69">
        <f>IF(AND(F69="",G69="",H69=""),"",N(F69)+N(G69)-N(H69))</f>
        <v/>
      </c>
      <c r="J69" s="3">
        <f>IF(I69="","",I69*N(D69))</f>
        <v/>
      </c>
      <c r="K69" s="3">
        <f>IF(I69="","",I69*N(E69)/1.2)</f>
        <v/>
      </c>
      <c r="L69" s="4">
        <f>IF(OR(K69="",K69=0),"",(K69-J69)/K69)</f>
        <v/>
      </c>
    </row>
    <row r="70">
      <c r="D70" s="2" t="n"/>
      <c r="E70" s="2" t="n"/>
      <c r="I70">
        <f>IF(AND(F70="",G70="",H70=""),"",N(F70)+N(G70)-N(H70))</f>
        <v/>
      </c>
      <c r="J70" s="3">
        <f>IF(I70="","",I70*N(D70))</f>
        <v/>
      </c>
      <c r="K70" s="3">
        <f>IF(I70="","",I70*N(E70)/1.2)</f>
        <v/>
      </c>
      <c r="L70" s="4">
        <f>IF(OR(K70="",K70=0),"",(K70-J70)/K70)</f>
        <v/>
      </c>
    </row>
    <row r="71">
      <c r="D71" s="2" t="n"/>
      <c r="E71" s="2" t="n"/>
      <c r="I71">
        <f>IF(AND(F71="",G71="",H71=""),"",N(F71)+N(G71)-N(H71))</f>
        <v/>
      </c>
      <c r="J71" s="3">
        <f>IF(I71="","",I71*N(D71))</f>
        <v/>
      </c>
      <c r="K71" s="3">
        <f>IF(I71="","",I71*N(E71)/1.2)</f>
        <v/>
      </c>
      <c r="L71" s="4">
        <f>IF(OR(K71="",K71=0),"",(K71-J71)/K71)</f>
        <v/>
      </c>
    </row>
    <row r="72">
      <c r="D72" s="2" t="n"/>
      <c r="E72" s="2" t="n"/>
      <c r="I72">
        <f>IF(AND(F72="",G72="",H72=""),"",N(F72)+N(G72)-N(H72))</f>
        <v/>
      </c>
      <c r="J72" s="3">
        <f>IF(I72="","",I72*N(D72))</f>
        <v/>
      </c>
      <c r="K72" s="3">
        <f>IF(I72="","",I72*N(E72)/1.2)</f>
        <v/>
      </c>
      <c r="L72" s="4">
        <f>IF(OR(K72="",K72=0),"",(K72-J72)/K72)</f>
        <v/>
      </c>
    </row>
    <row r="73">
      <c r="D73" s="2" t="n"/>
      <c r="E73" s="2" t="n"/>
      <c r="I73">
        <f>IF(AND(F73="",G73="",H73=""),"",N(F73)+N(G73)-N(H73))</f>
        <v/>
      </c>
      <c r="J73" s="3">
        <f>IF(I73="","",I73*N(D73))</f>
        <v/>
      </c>
      <c r="K73" s="3">
        <f>IF(I73="","",I73*N(E73)/1.2)</f>
        <v/>
      </c>
      <c r="L73" s="4">
        <f>IF(OR(K73="",K73=0),"",(K73-J73)/K73)</f>
        <v/>
      </c>
    </row>
    <row r="74">
      <c r="D74" s="2" t="n"/>
      <c r="E74" s="2" t="n"/>
      <c r="I74">
        <f>IF(AND(F74="",G74="",H74=""),"",N(F74)+N(G74)-N(H74))</f>
        <v/>
      </c>
      <c r="J74" s="3">
        <f>IF(I74="","",I74*N(D74))</f>
        <v/>
      </c>
      <c r="K74" s="3">
        <f>IF(I74="","",I74*N(E74)/1.2)</f>
        <v/>
      </c>
      <c r="L74" s="4">
        <f>IF(OR(K74="",K74=0),"",(K74-J74)/K74)</f>
        <v/>
      </c>
    </row>
    <row r="75">
      <c r="D75" s="2" t="n"/>
      <c r="E75" s="2" t="n"/>
      <c r="I75">
        <f>IF(AND(F75="",G75="",H75=""),"",N(F75)+N(G75)-N(H75))</f>
        <v/>
      </c>
      <c r="J75" s="3">
        <f>IF(I75="","",I75*N(D75))</f>
        <v/>
      </c>
      <c r="K75" s="3">
        <f>IF(I75="","",I75*N(E75)/1.2)</f>
        <v/>
      </c>
      <c r="L75" s="4">
        <f>IF(OR(K75="",K75=0),"",(K75-J75)/K75)</f>
        <v/>
      </c>
    </row>
    <row r="76">
      <c r="D76" s="2" t="n"/>
      <c r="E76" s="2" t="n"/>
      <c r="I76">
        <f>IF(AND(F76="",G76="",H76=""),"",N(F76)+N(G76)-N(H76))</f>
        <v/>
      </c>
      <c r="J76" s="3">
        <f>IF(I76="","",I76*N(D76))</f>
        <v/>
      </c>
      <c r="K76" s="3">
        <f>IF(I76="","",I76*N(E76)/1.2)</f>
        <v/>
      </c>
      <c r="L76" s="4">
        <f>IF(OR(K76="",K76=0),"",(K76-J76)/K76)</f>
        <v/>
      </c>
    </row>
    <row r="77">
      <c r="D77" s="2" t="n"/>
      <c r="E77" s="2" t="n"/>
      <c r="I77">
        <f>IF(AND(F77="",G77="",H77=""),"",N(F77)+N(G77)-N(H77))</f>
        <v/>
      </c>
      <c r="J77" s="3">
        <f>IF(I77="","",I77*N(D77))</f>
        <v/>
      </c>
      <c r="K77" s="3">
        <f>IF(I77="","",I77*N(E77)/1.2)</f>
        <v/>
      </c>
      <c r="L77" s="4">
        <f>IF(OR(K77="",K77=0),"",(K77-J77)/K77)</f>
        <v/>
      </c>
    </row>
    <row r="78">
      <c r="D78" s="2" t="n"/>
      <c r="E78" s="2" t="n"/>
      <c r="I78">
        <f>IF(AND(F78="",G78="",H78=""),"",N(F78)+N(G78)-N(H78))</f>
        <v/>
      </c>
      <c r="J78" s="3">
        <f>IF(I78="","",I78*N(D78))</f>
        <v/>
      </c>
      <c r="K78" s="3">
        <f>IF(I78="","",I78*N(E78)/1.2)</f>
        <v/>
      </c>
      <c r="L78" s="4">
        <f>IF(OR(K78="",K78=0),"",(K78-J78)/K78)</f>
        <v/>
      </c>
    </row>
    <row r="79">
      <c r="D79" s="2" t="n"/>
      <c r="E79" s="2" t="n"/>
      <c r="I79">
        <f>IF(AND(F79="",G79="",H79=""),"",N(F79)+N(G79)-N(H79))</f>
        <v/>
      </c>
      <c r="J79" s="3">
        <f>IF(I79="","",I79*N(D79))</f>
        <v/>
      </c>
      <c r="K79" s="3">
        <f>IF(I79="","",I79*N(E79)/1.2)</f>
        <v/>
      </c>
      <c r="L79" s="4">
        <f>IF(OR(K79="",K79=0),"",(K79-J79)/K79)</f>
        <v/>
      </c>
    </row>
    <row r="80">
      <c r="D80" s="2" t="n"/>
      <c r="E80" s="2" t="n"/>
      <c r="I80">
        <f>IF(AND(F80="",G80="",H80=""),"",N(F80)+N(G80)-N(H80))</f>
        <v/>
      </c>
      <c r="J80" s="3">
        <f>IF(I80="","",I80*N(D80))</f>
        <v/>
      </c>
      <c r="K80" s="3">
        <f>IF(I80="","",I80*N(E80)/1.2)</f>
        <v/>
      </c>
      <c r="L80" s="4">
        <f>IF(OR(K80="",K80=0),"",(K80-J80)/K80)</f>
        <v/>
      </c>
    </row>
    <row r="81">
      <c r="D81" s="2" t="n"/>
      <c r="E81" s="2" t="n"/>
      <c r="I81">
        <f>IF(AND(F81="",G81="",H81=""),"",N(F81)+N(G81)-N(H81))</f>
        <v/>
      </c>
      <c r="J81" s="3">
        <f>IF(I81="","",I81*N(D81))</f>
        <v/>
      </c>
      <c r="K81" s="3">
        <f>IF(I81="","",I81*N(E81)/1.2)</f>
        <v/>
      </c>
      <c r="L81" s="4">
        <f>IF(OR(K81="",K81=0),"",(K81-J81)/K81)</f>
        <v/>
      </c>
    </row>
    <row r="82">
      <c r="D82" s="2" t="n"/>
      <c r="E82" s="2" t="n"/>
      <c r="I82">
        <f>IF(AND(F82="",G82="",H82=""),"",N(F82)+N(G82)-N(H82))</f>
        <v/>
      </c>
      <c r="J82" s="3">
        <f>IF(I82="","",I82*N(D82))</f>
        <v/>
      </c>
      <c r="K82" s="3">
        <f>IF(I82="","",I82*N(E82)/1.2)</f>
        <v/>
      </c>
      <c r="L82" s="4">
        <f>IF(OR(K82="",K82=0),"",(K82-J82)/K82)</f>
        <v/>
      </c>
    </row>
    <row r="83">
      <c r="D83" s="2" t="n"/>
      <c r="E83" s="2" t="n"/>
      <c r="I83">
        <f>IF(AND(F83="",G83="",H83=""),"",N(F83)+N(G83)-N(H83))</f>
        <v/>
      </c>
      <c r="J83" s="3">
        <f>IF(I83="","",I83*N(D83))</f>
        <v/>
      </c>
      <c r="K83" s="3">
        <f>IF(I83="","",I83*N(E83)/1.2)</f>
        <v/>
      </c>
      <c r="L83" s="4">
        <f>IF(OR(K83="",K83=0),"",(K83-J83)/K83)</f>
        <v/>
      </c>
    </row>
    <row r="84">
      <c r="D84" s="2" t="n"/>
      <c r="E84" s="2" t="n"/>
      <c r="I84">
        <f>IF(AND(F84="",G84="",H84=""),"",N(F84)+N(G84)-N(H84))</f>
        <v/>
      </c>
      <c r="J84" s="3">
        <f>IF(I84="","",I84*N(D84))</f>
        <v/>
      </c>
      <c r="K84" s="3">
        <f>IF(I84="","",I84*N(E84)/1.2)</f>
        <v/>
      </c>
      <c r="L84" s="4">
        <f>IF(OR(K84="",K84=0),"",(K84-J84)/K84)</f>
        <v/>
      </c>
    </row>
    <row r="85">
      <c r="D85" s="2" t="n"/>
      <c r="E85" s="2" t="n"/>
      <c r="I85">
        <f>IF(AND(F85="",G85="",H85=""),"",N(F85)+N(G85)-N(H85))</f>
        <v/>
      </c>
      <c r="J85" s="3">
        <f>IF(I85="","",I85*N(D85))</f>
        <v/>
      </c>
      <c r="K85" s="3">
        <f>IF(I85="","",I85*N(E85)/1.2)</f>
        <v/>
      </c>
      <c r="L85" s="4">
        <f>IF(OR(K85="",K85=0),"",(K85-J85)/K85)</f>
        <v/>
      </c>
    </row>
    <row r="86">
      <c r="D86" s="2" t="n"/>
      <c r="E86" s="2" t="n"/>
      <c r="I86">
        <f>IF(AND(F86="",G86="",H86=""),"",N(F86)+N(G86)-N(H86))</f>
        <v/>
      </c>
      <c r="J86" s="3">
        <f>IF(I86="","",I86*N(D86))</f>
        <v/>
      </c>
      <c r="K86" s="3">
        <f>IF(I86="","",I86*N(E86)/1.2)</f>
        <v/>
      </c>
      <c r="L86" s="4">
        <f>IF(OR(K86="",K86=0),"",(K86-J86)/K86)</f>
        <v/>
      </c>
    </row>
    <row r="87">
      <c r="D87" s="2" t="n"/>
      <c r="E87" s="2" t="n"/>
      <c r="I87">
        <f>IF(AND(F87="",G87="",H87=""),"",N(F87)+N(G87)-N(H87))</f>
        <v/>
      </c>
      <c r="J87" s="3">
        <f>IF(I87="","",I87*N(D87))</f>
        <v/>
      </c>
      <c r="K87" s="3">
        <f>IF(I87="","",I87*N(E87)/1.2)</f>
        <v/>
      </c>
      <c r="L87" s="4">
        <f>IF(OR(K87="",K87=0),"",(K87-J87)/K87)</f>
        <v/>
      </c>
    </row>
    <row r="88">
      <c r="D88" s="2" t="n"/>
      <c r="E88" s="2" t="n"/>
      <c r="I88">
        <f>IF(AND(F88="",G88="",H88=""),"",N(F88)+N(G88)-N(H88))</f>
        <v/>
      </c>
      <c r="J88" s="3">
        <f>IF(I88="","",I88*N(D88))</f>
        <v/>
      </c>
      <c r="K88" s="3">
        <f>IF(I88="","",I88*N(E88)/1.2)</f>
        <v/>
      </c>
      <c r="L88" s="4">
        <f>IF(OR(K88="",K88=0),"",(K88-J88)/K88)</f>
        <v/>
      </c>
    </row>
    <row r="89">
      <c r="D89" s="2" t="n"/>
      <c r="E89" s="2" t="n"/>
      <c r="I89">
        <f>IF(AND(F89="",G89="",H89=""),"",N(F89)+N(G89)-N(H89))</f>
        <v/>
      </c>
      <c r="J89" s="3">
        <f>IF(I89="","",I89*N(D89))</f>
        <v/>
      </c>
      <c r="K89" s="3">
        <f>IF(I89="","",I89*N(E89)/1.2)</f>
        <v/>
      </c>
      <c r="L89" s="4">
        <f>IF(OR(K89="",K89=0),"",(K89-J89)/K89)</f>
        <v/>
      </c>
    </row>
    <row r="90">
      <c r="D90" s="2" t="n"/>
      <c r="E90" s="2" t="n"/>
      <c r="I90">
        <f>IF(AND(F90="",G90="",H90=""),"",N(F90)+N(G90)-N(H90))</f>
        <v/>
      </c>
      <c r="J90" s="3">
        <f>IF(I90="","",I90*N(D90))</f>
        <v/>
      </c>
      <c r="K90" s="3">
        <f>IF(I90="","",I90*N(E90)/1.2)</f>
        <v/>
      </c>
      <c r="L90" s="4">
        <f>IF(OR(K90="",K90=0),"",(K90-J90)/K90)</f>
        <v/>
      </c>
    </row>
    <row r="91">
      <c r="D91" s="2" t="n"/>
      <c r="E91" s="2" t="n"/>
      <c r="I91">
        <f>IF(AND(F91="",G91="",H91=""),"",N(F91)+N(G91)-N(H91))</f>
        <v/>
      </c>
      <c r="J91" s="3">
        <f>IF(I91="","",I91*N(D91))</f>
        <v/>
      </c>
      <c r="K91" s="3">
        <f>IF(I91="","",I91*N(E91)/1.2)</f>
        <v/>
      </c>
      <c r="L91" s="4">
        <f>IF(OR(K91="",K91=0),"",(K91-J91)/K91)</f>
        <v/>
      </c>
    </row>
    <row r="92">
      <c r="D92" s="2" t="n"/>
      <c r="E92" s="2" t="n"/>
      <c r="I92">
        <f>IF(AND(F92="",G92="",H92=""),"",N(F92)+N(G92)-N(H92))</f>
        <v/>
      </c>
      <c r="J92" s="3">
        <f>IF(I92="","",I92*N(D92))</f>
        <v/>
      </c>
      <c r="K92" s="3">
        <f>IF(I92="","",I92*N(E92)/1.2)</f>
        <v/>
      </c>
      <c r="L92" s="4">
        <f>IF(OR(K92="",K92=0),"",(K92-J92)/K92)</f>
        <v/>
      </c>
    </row>
    <row r="93">
      <c r="D93" s="2" t="n"/>
      <c r="E93" s="2" t="n"/>
      <c r="I93">
        <f>IF(AND(F93="",G93="",H93=""),"",N(F93)+N(G93)-N(H93))</f>
        <v/>
      </c>
      <c r="J93" s="3">
        <f>IF(I93="","",I93*N(D93))</f>
        <v/>
      </c>
      <c r="K93" s="3">
        <f>IF(I93="","",I93*N(E93)/1.2)</f>
        <v/>
      </c>
      <c r="L93" s="4">
        <f>IF(OR(K93="",K93=0),"",(K93-J93)/K93)</f>
        <v/>
      </c>
    </row>
    <row r="94">
      <c r="D94" s="2" t="n"/>
      <c r="E94" s="2" t="n"/>
      <c r="I94">
        <f>IF(AND(F94="",G94="",H94=""),"",N(F94)+N(G94)-N(H94))</f>
        <v/>
      </c>
      <c r="J94" s="3">
        <f>IF(I94="","",I94*N(D94))</f>
        <v/>
      </c>
      <c r="K94" s="3">
        <f>IF(I94="","",I94*N(E94)/1.2)</f>
        <v/>
      </c>
      <c r="L94" s="4">
        <f>IF(OR(K94="",K94=0),"",(K94-J94)/K94)</f>
        <v/>
      </c>
    </row>
    <row r="95">
      <c r="D95" s="2" t="n"/>
      <c r="E95" s="2" t="n"/>
      <c r="I95">
        <f>IF(AND(F95="",G95="",H95=""),"",N(F95)+N(G95)-N(H95))</f>
        <v/>
      </c>
      <c r="J95" s="3">
        <f>IF(I95="","",I95*N(D95))</f>
        <v/>
      </c>
      <c r="K95" s="3">
        <f>IF(I95="","",I95*N(E95)/1.2)</f>
        <v/>
      </c>
      <c r="L95" s="4">
        <f>IF(OR(K95="",K95=0),"",(K95-J95)/K95)</f>
        <v/>
      </c>
    </row>
    <row r="96">
      <c r="D96" s="2" t="n"/>
      <c r="E96" s="2" t="n"/>
      <c r="I96">
        <f>IF(AND(F96="",G96="",H96=""),"",N(F96)+N(G96)-N(H96))</f>
        <v/>
      </c>
      <c r="J96" s="3">
        <f>IF(I96="","",I96*N(D96))</f>
        <v/>
      </c>
      <c r="K96" s="3">
        <f>IF(I96="","",I96*N(E96)/1.2)</f>
        <v/>
      </c>
      <c r="L96" s="4">
        <f>IF(OR(K96="",K96=0),"",(K96-J96)/K96)</f>
        <v/>
      </c>
    </row>
    <row r="97">
      <c r="D97" s="2" t="n"/>
      <c r="E97" s="2" t="n"/>
      <c r="I97">
        <f>IF(AND(F97="",G97="",H97=""),"",N(F97)+N(G97)-N(H97))</f>
        <v/>
      </c>
      <c r="J97" s="3">
        <f>IF(I97="","",I97*N(D97))</f>
        <v/>
      </c>
      <c r="K97" s="3">
        <f>IF(I97="","",I97*N(E97)/1.2)</f>
        <v/>
      </c>
      <c r="L97" s="4">
        <f>IF(OR(K97="",K97=0),"",(K97-J97)/K97)</f>
        <v/>
      </c>
    </row>
    <row r="98">
      <c r="D98" s="2" t="n"/>
      <c r="E98" s="2" t="n"/>
      <c r="I98">
        <f>IF(AND(F98="",G98="",H98=""),"",N(F98)+N(G98)-N(H98))</f>
        <v/>
      </c>
      <c r="J98" s="3">
        <f>IF(I98="","",I98*N(D98))</f>
        <v/>
      </c>
      <c r="K98" s="3">
        <f>IF(I98="","",I98*N(E98)/1.2)</f>
        <v/>
      </c>
      <c r="L98" s="4">
        <f>IF(OR(K98="",K98=0),"",(K98-J98)/K98)</f>
        <v/>
      </c>
    </row>
    <row r="99">
      <c r="D99" s="2" t="n"/>
      <c r="E99" s="2" t="n"/>
      <c r="I99">
        <f>IF(AND(F99="",G99="",H99=""),"",N(F99)+N(G99)-N(H99))</f>
        <v/>
      </c>
      <c r="J99" s="3">
        <f>IF(I99="","",I99*N(D99))</f>
        <v/>
      </c>
      <c r="K99" s="3">
        <f>IF(I99="","",I99*N(E99)/1.2)</f>
        <v/>
      </c>
      <c r="L99" s="4">
        <f>IF(OR(K99="",K99=0),"",(K99-J99)/K99)</f>
        <v/>
      </c>
    </row>
    <row r="100">
      <c r="D100" s="2" t="n"/>
      <c r="E100" s="2" t="n"/>
      <c r="I100">
        <f>IF(AND(F100="",G100="",H100=""),"",N(F100)+N(G100)-N(H100))</f>
        <v/>
      </c>
      <c r="J100" s="3">
        <f>IF(I100="","",I100*N(D100))</f>
        <v/>
      </c>
      <c r="K100" s="3">
        <f>IF(I100="","",I100*N(E100)/1.2)</f>
        <v/>
      </c>
      <c r="L100" s="4">
        <f>IF(OR(K100="",K100=0),"",(K100-J100)/K100)</f>
        <v/>
      </c>
    </row>
    <row r="101">
      <c r="D101" s="2" t="n"/>
      <c r="E101" s="2" t="n"/>
      <c r="I101">
        <f>IF(AND(F101="",G101="",H101=""),"",N(F101)+N(G101)-N(H101))</f>
        <v/>
      </c>
      <c r="J101" s="3">
        <f>IF(I101="","",I101*N(D101))</f>
        <v/>
      </c>
      <c r="K101" s="3">
        <f>IF(I101="","",I101*N(E101)/1.2)</f>
        <v/>
      </c>
      <c r="L101" s="4">
        <f>IF(OR(K101="",K101=0),"",(K101-J101)/K101)</f>
        <v/>
      </c>
    </row>
    <row r="102">
      <c r="D102" s="2" t="n"/>
      <c r="E102" s="2" t="n"/>
      <c r="I102">
        <f>IF(AND(F102="",G102="",H102=""),"",N(F102)+N(G102)-N(H102))</f>
        <v/>
      </c>
      <c r="J102" s="3">
        <f>IF(I102="","",I102*N(D102))</f>
        <v/>
      </c>
      <c r="K102" s="3">
        <f>IF(I102="","",I102*N(E102)/1.2)</f>
        <v/>
      </c>
      <c r="L102" s="4">
        <f>IF(OR(K102="",K102=0),"",(K102-J102)/K102)</f>
        <v/>
      </c>
    </row>
    <row r="103">
      <c r="D103" s="2" t="n"/>
      <c r="E103" s="2" t="n"/>
      <c r="I103">
        <f>IF(AND(F103="",G103="",H103=""),"",N(F103)+N(G103)-N(H103))</f>
        <v/>
      </c>
      <c r="J103" s="3">
        <f>IF(I103="","",I103*N(D103))</f>
        <v/>
      </c>
      <c r="K103" s="3">
        <f>IF(I103="","",I103*N(E103)/1.2)</f>
        <v/>
      </c>
      <c r="L103" s="4">
        <f>IF(OR(K103="",K103=0),"",(K103-J103)/K103)</f>
        <v/>
      </c>
    </row>
    <row r="104">
      <c r="D104" s="2" t="n"/>
      <c r="E104" s="2" t="n"/>
      <c r="I104">
        <f>IF(AND(F104="",G104="",H104=""),"",N(F104)+N(G104)-N(H104))</f>
        <v/>
      </c>
      <c r="J104" s="3">
        <f>IF(I104="","",I104*N(D104))</f>
        <v/>
      </c>
      <c r="K104" s="3">
        <f>IF(I104="","",I104*N(E104)/1.2)</f>
        <v/>
      </c>
      <c r="L104" s="4">
        <f>IF(OR(K104="",K104=0),"",(K104-J104)/K104)</f>
        <v/>
      </c>
    </row>
    <row r="105">
      <c r="D105" s="2" t="n"/>
      <c r="E105" s="2" t="n"/>
      <c r="I105">
        <f>IF(AND(F105="",G105="",H105=""),"",N(F105)+N(G105)-N(H105))</f>
        <v/>
      </c>
      <c r="J105" s="3">
        <f>IF(I105="","",I105*N(D105))</f>
        <v/>
      </c>
      <c r="K105" s="3">
        <f>IF(I105="","",I105*N(E105)/1.2)</f>
        <v/>
      </c>
      <c r="L105" s="4">
        <f>IF(OR(K105="",K105=0),"",(K105-J105)/K105)</f>
        <v/>
      </c>
    </row>
    <row r="106">
      <c r="D106" s="2" t="n"/>
      <c r="E106" s="2" t="n"/>
      <c r="I106">
        <f>IF(AND(F106="",G106="",H106=""),"",N(F106)+N(G106)-N(H106))</f>
        <v/>
      </c>
      <c r="J106" s="3">
        <f>IF(I106="","",I106*N(D106))</f>
        <v/>
      </c>
      <c r="K106" s="3">
        <f>IF(I106="","",I106*N(E106)/1.2)</f>
        <v/>
      </c>
      <c r="L106" s="4">
        <f>IF(OR(K106="",K106=0),"",(K106-J106)/K106)</f>
        <v/>
      </c>
    </row>
    <row r="107">
      <c r="D107" s="2" t="n"/>
      <c r="E107" s="2" t="n"/>
      <c r="I107">
        <f>IF(AND(F107="",G107="",H107=""),"",N(F107)+N(G107)-N(H107))</f>
        <v/>
      </c>
      <c r="J107" s="3">
        <f>IF(I107="","",I107*N(D107))</f>
        <v/>
      </c>
      <c r="K107" s="3">
        <f>IF(I107="","",I107*N(E107)/1.2)</f>
        <v/>
      </c>
      <c r="L107" s="4">
        <f>IF(OR(K107="",K107=0),"",(K107-J107)/K107)</f>
        <v/>
      </c>
    </row>
    <row r="108">
      <c r="D108" s="2" t="n"/>
      <c r="E108" s="2" t="n"/>
      <c r="I108">
        <f>IF(AND(F108="",G108="",H108=""),"",N(F108)+N(G108)-N(H108))</f>
        <v/>
      </c>
      <c r="J108" s="3">
        <f>IF(I108="","",I108*N(D108))</f>
        <v/>
      </c>
      <c r="K108" s="3">
        <f>IF(I108="","",I108*N(E108)/1.2)</f>
        <v/>
      </c>
      <c r="L108" s="4">
        <f>IF(OR(K108="",K108=0),"",(K108-J108)/K108)</f>
        <v/>
      </c>
    </row>
    <row r="109">
      <c r="D109" s="2" t="n"/>
      <c r="E109" s="2" t="n"/>
      <c r="I109">
        <f>IF(AND(F109="",G109="",H109=""),"",N(F109)+N(G109)-N(H109))</f>
        <v/>
      </c>
      <c r="J109" s="3">
        <f>IF(I109="","",I109*N(D109))</f>
        <v/>
      </c>
      <c r="K109" s="3">
        <f>IF(I109="","",I109*N(E109)/1.2)</f>
        <v/>
      </c>
      <c r="L109" s="4">
        <f>IF(OR(K109="",K109=0),"",(K109-J109)/K109)</f>
        <v/>
      </c>
    </row>
    <row r="110">
      <c r="D110" s="2" t="n"/>
      <c r="E110" s="2" t="n"/>
      <c r="I110">
        <f>IF(AND(F110="",G110="",H110=""),"",N(F110)+N(G110)-N(H110))</f>
        <v/>
      </c>
      <c r="J110" s="3">
        <f>IF(I110="","",I110*N(D110))</f>
        <v/>
      </c>
      <c r="K110" s="3">
        <f>IF(I110="","",I110*N(E110)/1.2)</f>
        <v/>
      </c>
      <c r="L110" s="4">
        <f>IF(OR(K110="",K110=0),"",(K110-J110)/K110)</f>
        <v/>
      </c>
    </row>
    <row r="111">
      <c r="D111" s="2" t="n"/>
      <c r="E111" s="2" t="n"/>
      <c r="I111">
        <f>IF(AND(F111="",G111="",H111=""),"",N(F111)+N(G111)-N(H111))</f>
        <v/>
      </c>
      <c r="J111" s="3">
        <f>IF(I111="","",I111*N(D111))</f>
        <v/>
      </c>
      <c r="K111" s="3">
        <f>IF(I111="","",I111*N(E111)/1.2)</f>
        <v/>
      </c>
      <c r="L111" s="4">
        <f>IF(OR(K111="",K111=0),"",(K111-J111)/K111)</f>
        <v/>
      </c>
    </row>
    <row r="112">
      <c r="D112" s="2" t="n"/>
      <c r="E112" s="2" t="n"/>
      <c r="I112">
        <f>IF(AND(F112="",G112="",H112=""),"",N(F112)+N(G112)-N(H112))</f>
        <v/>
      </c>
      <c r="J112" s="3">
        <f>IF(I112="","",I112*N(D112))</f>
        <v/>
      </c>
      <c r="K112" s="3">
        <f>IF(I112="","",I112*N(E112)/1.2)</f>
        <v/>
      </c>
      <c r="L112" s="4">
        <f>IF(OR(K112="",K112=0),"",(K112-J112)/K112)</f>
        <v/>
      </c>
    </row>
    <row r="113">
      <c r="D113" s="2" t="n"/>
      <c r="E113" s="2" t="n"/>
      <c r="I113">
        <f>IF(AND(F113="",G113="",H113=""),"",N(F113)+N(G113)-N(H113))</f>
        <v/>
      </c>
      <c r="J113" s="3">
        <f>IF(I113="","",I113*N(D113))</f>
        <v/>
      </c>
      <c r="K113" s="3">
        <f>IF(I113="","",I113*N(E113)/1.2)</f>
        <v/>
      </c>
      <c r="L113" s="4">
        <f>IF(OR(K113="",K113=0),"",(K113-J113)/K113)</f>
        <v/>
      </c>
    </row>
    <row r="114">
      <c r="D114" s="2" t="n"/>
      <c r="E114" s="2" t="n"/>
      <c r="I114">
        <f>IF(AND(F114="",G114="",H114=""),"",N(F114)+N(G114)-N(H114))</f>
        <v/>
      </c>
      <c r="J114" s="3">
        <f>IF(I114="","",I114*N(D114))</f>
        <v/>
      </c>
      <c r="K114" s="3">
        <f>IF(I114="","",I114*N(E114)/1.2)</f>
        <v/>
      </c>
      <c r="L114" s="4">
        <f>IF(OR(K114="",K114=0),"",(K114-J114)/K114)</f>
        <v/>
      </c>
    </row>
    <row r="115">
      <c r="D115" s="2" t="n"/>
      <c r="E115" s="2" t="n"/>
      <c r="I115">
        <f>IF(AND(F115="",G115="",H115=""),"",N(F115)+N(G115)-N(H115))</f>
        <v/>
      </c>
      <c r="J115" s="3">
        <f>IF(I115="","",I115*N(D115))</f>
        <v/>
      </c>
      <c r="K115" s="3">
        <f>IF(I115="","",I115*N(E115)/1.2)</f>
        <v/>
      </c>
      <c r="L115" s="4">
        <f>IF(OR(K115="",K115=0),"",(K115-J115)/K115)</f>
        <v/>
      </c>
    </row>
    <row r="116">
      <c r="D116" s="2" t="n"/>
      <c r="E116" s="2" t="n"/>
      <c r="I116">
        <f>IF(AND(F116="",G116="",H116=""),"",N(F116)+N(G116)-N(H116))</f>
        <v/>
      </c>
      <c r="J116" s="3">
        <f>IF(I116="","",I116*N(D116))</f>
        <v/>
      </c>
      <c r="K116" s="3">
        <f>IF(I116="","",I116*N(E116)/1.2)</f>
        <v/>
      </c>
      <c r="L116" s="4">
        <f>IF(OR(K116="",K116=0),"",(K116-J116)/K116)</f>
        <v/>
      </c>
    </row>
    <row r="117">
      <c r="D117" s="2" t="n"/>
      <c r="E117" s="2" t="n"/>
      <c r="I117">
        <f>IF(AND(F117="",G117="",H117=""),"",N(F117)+N(G117)-N(H117))</f>
        <v/>
      </c>
      <c r="J117" s="3">
        <f>IF(I117="","",I117*N(D117))</f>
        <v/>
      </c>
      <c r="K117" s="3">
        <f>IF(I117="","",I117*N(E117)/1.2)</f>
        <v/>
      </c>
      <c r="L117" s="4">
        <f>IF(OR(K117="",K117=0),"",(K117-J117)/K117)</f>
        <v/>
      </c>
    </row>
    <row r="118">
      <c r="D118" s="2" t="n"/>
      <c r="E118" s="2" t="n"/>
      <c r="I118">
        <f>IF(AND(F118="",G118="",H118=""),"",N(F118)+N(G118)-N(H118))</f>
        <v/>
      </c>
      <c r="J118" s="3">
        <f>IF(I118="","",I118*N(D118))</f>
        <v/>
      </c>
      <c r="K118" s="3">
        <f>IF(I118="","",I118*N(E118)/1.2)</f>
        <v/>
      </c>
      <c r="L118" s="4">
        <f>IF(OR(K118="",K118=0),"",(K118-J118)/K118)</f>
        <v/>
      </c>
    </row>
    <row r="119">
      <c r="D119" s="2" t="n"/>
      <c r="E119" s="2" t="n"/>
      <c r="I119">
        <f>IF(AND(F119="",G119="",H119=""),"",N(F119)+N(G119)-N(H119))</f>
        <v/>
      </c>
      <c r="J119" s="3">
        <f>IF(I119="","",I119*N(D119))</f>
        <v/>
      </c>
      <c r="K119" s="3">
        <f>IF(I119="","",I119*N(E119)/1.2)</f>
        <v/>
      </c>
      <c r="L119" s="4">
        <f>IF(OR(K119="",K119=0),"",(K119-J119)/K119)</f>
        <v/>
      </c>
    </row>
    <row r="120">
      <c r="D120" s="2" t="n"/>
      <c r="E120" s="2" t="n"/>
      <c r="I120">
        <f>IF(AND(F120="",G120="",H120=""),"",N(F120)+N(G120)-N(H120))</f>
        <v/>
      </c>
      <c r="J120" s="3">
        <f>IF(I120="","",I120*N(D120))</f>
        <v/>
      </c>
      <c r="K120" s="3">
        <f>IF(I120="","",I120*N(E120)/1.2)</f>
        <v/>
      </c>
      <c r="L120" s="4">
        <f>IF(OR(K120="",K120=0),"",(K120-J120)/K120)</f>
        <v/>
      </c>
    </row>
    <row r="121">
      <c r="D121" s="2" t="n"/>
      <c r="E121" s="2" t="n"/>
      <c r="I121">
        <f>IF(AND(F121="",G121="",H121=""),"",N(F121)+N(G121)-N(H121))</f>
        <v/>
      </c>
      <c r="J121" s="3">
        <f>IF(I121="","",I121*N(D121))</f>
        <v/>
      </c>
      <c r="K121" s="3">
        <f>IF(I121="","",I121*N(E121)/1.2)</f>
        <v/>
      </c>
      <c r="L121" s="4">
        <f>IF(OR(K121="",K121=0),"",(K121-J121)/K121)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42" customWidth="1" min="1" max="1"/>
    <col width="16" customWidth="1" min="2" max="2"/>
  </cols>
  <sheetData>
    <row r="1">
      <c r="A1" s="5" t="inlineStr">
        <is>
          <t>Stocktake summary</t>
        </is>
      </c>
    </row>
    <row r="3">
      <c r="A3" t="inlineStr">
        <is>
          <t>Count date</t>
        </is>
      </c>
    </row>
    <row r="4">
      <c r="A4" t="inlineStr">
        <is>
          <t>Counted by</t>
        </is>
      </c>
    </row>
    <row r="5">
      <c r="A5" t="inlineStr"/>
    </row>
    <row r="6">
      <c r="A6" t="inlineStr">
        <is>
          <t>Total cost of sales (£)</t>
        </is>
      </c>
      <c r="B6" s="3">
        <f>SUM('Stock count'!J:J)</f>
        <v/>
      </c>
    </row>
    <row r="7">
      <c r="A7" t="inlineStr">
        <is>
          <t>Total expected revenue ex VAT (£)</t>
        </is>
      </c>
      <c r="B7" s="3">
        <f>SUM('Stock count'!K:K)</f>
        <v/>
      </c>
    </row>
    <row r="8">
      <c r="A8" t="inlineStr">
        <is>
          <t>Overall GP%</t>
        </is>
      </c>
      <c r="B8" s="4">
        <f>IF(B7=0,"",(B7-B6)/B7)</f>
        <v/>
      </c>
    </row>
    <row r="9">
      <c r="A9" t="inlineStr"/>
    </row>
    <row r="10">
      <c r="A10" t="inlineStr">
        <is>
          <t>Till wet takings for the period, inc VAT (£)</t>
        </is>
      </c>
      <c r="B10" s="6" t="n"/>
    </row>
    <row r="11">
      <c r="A11" t="inlineStr">
        <is>
          <t>Till takings ex VAT (£)</t>
        </is>
      </c>
      <c r="B11" s="3">
        <f>IF(B10="","",B10/1.2)</f>
        <v/>
      </c>
    </row>
    <row r="12">
      <c r="A12" t="inlineStr">
        <is>
          <t>Variance (£, expected minus till, ex VAT)</t>
        </is>
      </c>
      <c r="B12" s="3">
        <f>IF(B11="","",B7-B11)</f>
        <v/>
      </c>
    </row>
    <row r="13">
      <c r="A13" t="inlineStr">
        <is>
          <t>Variance as % of till takings</t>
        </is>
      </c>
      <c r="B13" s="4">
        <f>IF(OR(B11="",B11=0),"",B12/B11)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7" t="inlineStr">
        <is>
          <t>PUB STOCKTAKE TEMPLATE — stocktap.net/guides/free-pub-stocktake-template</t>
        </is>
      </c>
    </row>
    <row r="2">
      <c r="A2" t="inlineStr"/>
    </row>
    <row r="3">
      <c r="A3" t="inlineStr">
        <is>
          <t>1. Count in SELLING UNITS: pints for draught, 25ml measures for spirits, bottles for packaged, 175ml glasses for wine.</t>
        </is>
      </c>
    </row>
    <row r="4">
      <c r="A4" t="inlineStr">
        <is>
          <t>2. Cost price is per selling unit, EX VAT. Keg cost / 88 = cost per pint. 70cl bottle cost / 28 = cost per 25ml.</t>
        </is>
      </c>
    </row>
    <row r="5">
      <c r="A5" t="inlineStr">
        <is>
          <t>3. Sell price is your shelf price INC VAT. The sheet strips VAT itself (divides by 1.2).</t>
        </is>
      </c>
    </row>
    <row r="6">
      <c r="A6" t="inlineStr">
        <is>
          <t>4. Opening = last week's closing. Delivered = everything that arrived since, in selling units. Closing = what you count today.</t>
        </is>
      </c>
    </row>
    <row r="7">
      <c r="A7" t="inlineStr">
        <is>
          <t>5. The grey columns calculate themselves: consumed, cost of sales, expected revenue ex VAT, GP% per line.</t>
        </is>
      </c>
    </row>
    <row r="8">
      <c r="A8" t="inlineStr">
        <is>
          <t>6. On the Summary sheet, enter your wet till takings for the same period. Variance = expected revenue minus actual, ex VAT.</t>
        </is>
      </c>
    </row>
    <row r="9">
      <c r="A9" t="inlineStr"/>
    </row>
    <row r="10">
      <c r="A10" t="inlineStr">
        <is>
          <t>Container arithmetic: 50L keg = 88 pints (expect to sell 84-86). 30L keg = 52.8. Firkin (9 gallon) = 72 (sell mid-60s).</t>
        </is>
      </c>
    </row>
    <row r="11">
      <c r="A11" t="inlineStr">
        <is>
          <t>70cl = 28 x 25ml. 1.5L = 60 x 25ml. 75cl wine = 4 x 175ml and a splash.</t>
        </is>
      </c>
    </row>
    <row r="12">
      <c r="A12" t="inlineStr"/>
    </row>
    <row r="13">
      <c r="A13" t="inlineStr">
        <is>
          <t>The example rows are there to show the shape. Overtype them with your own lines.</t>
        </is>
      </c>
    </row>
    <row r="14">
      <c r="A14" t="inlineStr">
        <is>
          <t>Full method, the yields, and the five ways a spreadsheet lies to you:</t>
        </is>
      </c>
    </row>
    <row r="15">
      <c r="A15" t="inlineStr">
        <is>
          <t>https://stocktap.net/guides/free-pub-stocktake-template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2026-09-13T08:17:59Z</dcterms:created>
  <dcterms:modified xmlns:dcterms="http://purl.org/dc/terms/" xmlns:xsi="http://www.w3.org/2001/XMLSchema-instance" xsi:type="dcterms:W3CDTF">2026-09-13T08:17:59Z</dcterms:modified>
</cp:coreProperties>
</file>